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4180" yWindow="1280" windowWidth="28800" windowHeight="16340" tabRatio="500" activeTab="1"/>
  </bookViews>
  <sheets>
    <sheet name="Instructions" sheetId="2" r:id="rId1"/>
    <sheet name="CircularPond" sheetId="1" r:id="rId2"/>
    <sheet name="ArbShapePond" sheetId="3" r:id="rId3"/>
    <sheet name="Notes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8" i="3" l="1"/>
  <c r="O17" i="3"/>
  <c r="Q17" i="3"/>
  <c r="M17" i="3"/>
  <c r="N17" i="3"/>
  <c r="P17" i="3"/>
  <c r="R17" i="3"/>
  <c r="S17" i="3"/>
  <c r="M19" i="3"/>
  <c r="O18" i="3"/>
  <c r="Q18" i="3"/>
  <c r="N18" i="3"/>
  <c r="P18" i="3"/>
  <c r="R18" i="3"/>
  <c r="S18" i="3"/>
  <c r="M20" i="3"/>
  <c r="O19" i="3"/>
  <c r="Q19" i="3"/>
  <c r="N19" i="3"/>
  <c r="P19" i="3"/>
  <c r="R19" i="3"/>
  <c r="S19" i="3"/>
  <c r="M21" i="3"/>
  <c r="O20" i="3"/>
  <c r="Q20" i="3"/>
  <c r="N20" i="3"/>
  <c r="P20" i="3"/>
  <c r="R20" i="3"/>
  <c r="S20" i="3"/>
  <c r="M22" i="3"/>
  <c r="O21" i="3"/>
  <c r="Q21" i="3"/>
  <c r="N21" i="3"/>
  <c r="P21" i="3"/>
  <c r="R21" i="3"/>
  <c r="S21" i="3"/>
  <c r="M23" i="3"/>
  <c r="O22" i="3"/>
  <c r="Q22" i="3"/>
  <c r="N22" i="3"/>
  <c r="P22" i="3"/>
  <c r="R22" i="3"/>
  <c r="S22" i="3"/>
  <c r="M24" i="3"/>
  <c r="O23" i="3"/>
  <c r="Q23" i="3"/>
  <c r="N23" i="3"/>
  <c r="P23" i="3"/>
  <c r="R23" i="3"/>
  <c r="S23" i="3"/>
  <c r="M25" i="3"/>
  <c r="O24" i="3"/>
  <c r="Q24" i="3"/>
  <c r="N24" i="3"/>
  <c r="P24" i="3"/>
  <c r="R24" i="3"/>
  <c r="S24" i="3"/>
  <c r="M26" i="3"/>
  <c r="O25" i="3"/>
  <c r="Q25" i="3"/>
  <c r="N25" i="3"/>
  <c r="P25" i="3"/>
  <c r="R25" i="3"/>
  <c r="S25" i="3"/>
  <c r="M27" i="3"/>
  <c r="O26" i="3"/>
  <c r="Q26" i="3"/>
  <c r="N26" i="3"/>
  <c r="P26" i="3"/>
  <c r="R26" i="3"/>
  <c r="S26" i="3"/>
  <c r="M28" i="3"/>
  <c r="O27" i="3"/>
  <c r="Q27" i="3"/>
  <c r="N27" i="3"/>
  <c r="P27" i="3"/>
  <c r="R27" i="3"/>
  <c r="S27" i="3"/>
  <c r="M29" i="3"/>
  <c r="O28" i="3"/>
  <c r="Q28" i="3"/>
  <c r="N28" i="3"/>
  <c r="P28" i="3"/>
  <c r="R28" i="3"/>
  <c r="S28" i="3"/>
  <c r="M30" i="3"/>
  <c r="O29" i="3"/>
  <c r="Q29" i="3"/>
  <c r="N29" i="3"/>
  <c r="P29" i="3"/>
  <c r="R29" i="3"/>
  <c r="S29" i="3"/>
  <c r="M31" i="3"/>
  <c r="O30" i="3"/>
  <c r="Q30" i="3"/>
  <c r="N30" i="3"/>
  <c r="P30" i="3"/>
  <c r="R30" i="3"/>
  <c r="S30" i="3"/>
  <c r="Q8" i="3"/>
  <c r="Q9" i="3"/>
  <c r="Q10" i="3"/>
  <c r="S4" i="3"/>
  <c r="B18" i="3"/>
  <c r="D17" i="3"/>
  <c r="F17" i="3"/>
  <c r="B17" i="3"/>
  <c r="C17" i="3"/>
  <c r="E17" i="3"/>
  <c r="G17" i="3"/>
  <c r="H17" i="3"/>
  <c r="B19" i="3"/>
  <c r="D18" i="3"/>
  <c r="F18" i="3"/>
  <c r="C18" i="3"/>
  <c r="E18" i="3"/>
  <c r="G18" i="3"/>
  <c r="H18" i="3"/>
  <c r="B20" i="3"/>
  <c r="D19" i="3"/>
  <c r="F19" i="3"/>
  <c r="C19" i="3"/>
  <c r="E19" i="3"/>
  <c r="G19" i="3"/>
  <c r="H19" i="3"/>
  <c r="B21" i="3"/>
  <c r="D20" i="3"/>
  <c r="F20" i="3"/>
  <c r="C20" i="3"/>
  <c r="E20" i="3"/>
  <c r="G20" i="3"/>
  <c r="H20" i="3"/>
  <c r="B22" i="3"/>
  <c r="D21" i="3"/>
  <c r="F21" i="3"/>
  <c r="C21" i="3"/>
  <c r="E21" i="3"/>
  <c r="G21" i="3"/>
  <c r="H21" i="3"/>
  <c r="B23" i="3"/>
  <c r="D22" i="3"/>
  <c r="F22" i="3"/>
  <c r="C22" i="3"/>
  <c r="E22" i="3"/>
  <c r="G22" i="3"/>
  <c r="H22" i="3"/>
  <c r="B24" i="3"/>
  <c r="D23" i="3"/>
  <c r="F23" i="3"/>
  <c r="C23" i="3"/>
  <c r="E23" i="3"/>
  <c r="G23" i="3"/>
  <c r="H23" i="3"/>
  <c r="B25" i="3"/>
  <c r="D24" i="3"/>
  <c r="F24" i="3"/>
  <c r="C24" i="3"/>
  <c r="E24" i="3"/>
  <c r="G24" i="3"/>
  <c r="H24" i="3"/>
  <c r="B26" i="3"/>
  <c r="D25" i="3"/>
  <c r="F25" i="3"/>
  <c r="C25" i="3"/>
  <c r="E25" i="3"/>
  <c r="G25" i="3"/>
  <c r="H25" i="3"/>
  <c r="B27" i="3"/>
  <c r="D26" i="3"/>
  <c r="F26" i="3"/>
  <c r="C26" i="3"/>
  <c r="E26" i="3"/>
  <c r="G26" i="3"/>
  <c r="H26" i="3"/>
  <c r="B28" i="3"/>
  <c r="D27" i="3"/>
  <c r="F27" i="3"/>
  <c r="C27" i="3"/>
  <c r="E27" i="3"/>
  <c r="G27" i="3"/>
  <c r="H27" i="3"/>
  <c r="B29" i="3"/>
  <c r="D28" i="3"/>
  <c r="F28" i="3"/>
  <c r="C28" i="3"/>
  <c r="E28" i="3"/>
  <c r="G28" i="3"/>
  <c r="H28" i="3"/>
  <c r="B30" i="3"/>
  <c r="D29" i="3"/>
  <c r="F29" i="3"/>
  <c r="C29" i="3"/>
  <c r="E29" i="3"/>
  <c r="G29" i="3"/>
  <c r="H29" i="3"/>
  <c r="B31" i="3"/>
  <c r="D30" i="3"/>
  <c r="F30" i="3"/>
  <c r="C30" i="3"/>
  <c r="E30" i="3"/>
  <c r="G30" i="3"/>
  <c r="H30" i="3"/>
  <c r="F9" i="3"/>
  <c r="F8" i="3"/>
  <c r="F10" i="3"/>
  <c r="H4" i="3"/>
  <c r="Q5" i="3"/>
  <c r="Q6" i="3"/>
  <c r="F6" i="3"/>
  <c r="S8" i="3"/>
  <c r="H8" i="3"/>
  <c r="B33" i="1"/>
  <c r="C33" i="1"/>
  <c r="B34" i="1"/>
  <c r="D33" i="1"/>
  <c r="E33" i="1"/>
  <c r="B32" i="1"/>
  <c r="C32" i="1"/>
  <c r="D32" i="1"/>
  <c r="E32" i="1"/>
  <c r="B15" i="1"/>
  <c r="C15" i="1"/>
  <c r="B16" i="1"/>
  <c r="D15" i="1"/>
  <c r="E15" i="1"/>
  <c r="C16" i="1"/>
  <c r="B17" i="1"/>
  <c r="D16" i="1"/>
  <c r="E16" i="1"/>
  <c r="C17" i="1"/>
  <c r="B18" i="1"/>
  <c r="D17" i="1"/>
  <c r="E17" i="1"/>
  <c r="C18" i="1"/>
  <c r="B19" i="1"/>
  <c r="D18" i="1"/>
  <c r="E18" i="1"/>
  <c r="C19" i="1"/>
  <c r="B20" i="1"/>
  <c r="D19" i="1"/>
  <c r="E19" i="1"/>
  <c r="C20" i="1"/>
  <c r="B21" i="1"/>
  <c r="D20" i="1"/>
  <c r="E20" i="1"/>
  <c r="C21" i="1"/>
  <c r="B22" i="1"/>
  <c r="D21" i="1"/>
  <c r="E21" i="1"/>
  <c r="C22" i="1"/>
  <c r="B23" i="1"/>
  <c r="D22" i="1"/>
  <c r="E22" i="1"/>
  <c r="C23" i="1"/>
  <c r="B24" i="1"/>
  <c r="D23" i="1"/>
  <c r="E23" i="1"/>
  <c r="C24" i="1"/>
  <c r="B25" i="1"/>
  <c r="D24" i="1"/>
  <c r="E24" i="1"/>
  <c r="C25" i="1"/>
  <c r="B26" i="1"/>
  <c r="D25" i="1"/>
  <c r="E25" i="1"/>
  <c r="C26" i="1"/>
  <c r="B27" i="1"/>
  <c r="D26" i="1"/>
  <c r="E26" i="1"/>
  <c r="C27" i="1"/>
  <c r="B28" i="1"/>
  <c r="D27" i="1"/>
  <c r="E27" i="1"/>
  <c r="C28" i="1"/>
  <c r="B29" i="1"/>
  <c r="D28" i="1"/>
  <c r="E28" i="1"/>
  <c r="C29" i="1"/>
  <c r="B30" i="1"/>
  <c r="D29" i="1"/>
  <c r="E29" i="1"/>
  <c r="C30" i="1"/>
  <c r="B31" i="1"/>
  <c r="D30" i="1"/>
  <c r="E30" i="1"/>
  <c r="C31" i="1"/>
  <c r="D31" i="1"/>
  <c r="E31" i="1"/>
  <c r="F8" i="1"/>
  <c r="F9" i="1"/>
  <c r="H9" i="1"/>
</calcChain>
</file>

<file path=xl/sharedStrings.xml><?xml version="1.0" encoding="utf-8"?>
<sst xmlns="http://schemas.openxmlformats.org/spreadsheetml/2006/main" count="67" uniqueCount="43">
  <si>
    <t>xi</t>
  </si>
  <si>
    <t>yi</t>
  </si>
  <si>
    <t>ri</t>
  </si>
  <si>
    <t>Coordinates of Landing Position</t>
  </si>
  <si>
    <t>Random Numbers</t>
  </si>
  <si>
    <t>Is (x^2+y^2) ≤ 1?</t>
  </si>
  <si>
    <t>Did a splash occur?</t>
  </si>
  <si>
    <t>Nsplash</t>
  </si>
  <si>
    <t>Ntot</t>
  </si>
  <si>
    <t>Stone #</t>
  </si>
  <si>
    <t>N</t>
  </si>
  <si>
    <r>
      <t xml:space="preserve">A quarter of a unit circle whose area is to be determined by stone throwing. If the stone lands at </t>
    </r>
    <r>
      <rPr>
        <i/>
        <sz val="14"/>
        <color theme="1"/>
        <rFont val="Calibri"/>
        <scheme val="minor"/>
      </rPr>
      <t>(x, y)</t>
    </r>
    <r>
      <rPr>
        <sz val="14"/>
        <color theme="1"/>
        <rFont val="Calibri"/>
        <scheme val="minor"/>
      </rPr>
      <t xml:space="preserve"> and (x^2+y^2) ≤ 1, then a splash occurs.</t>
    </r>
  </si>
  <si>
    <t>f(xi)</t>
  </si>
  <si>
    <t>b</t>
  </si>
  <si>
    <t>a</t>
  </si>
  <si>
    <t>Splash?</t>
  </si>
  <si>
    <t>r2i</t>
  </si>
  <si>
    <t>r2i-1</t>
  </si>
  <si>
    <t>Nbox</t>
  </si>
  <si>
    <t>Area = W x H x Nsplash/Ntot</t>
  </si>
  <si>
    <t>Analytical Solution</t>
  </si>
  <si>
    <t>f(x) = x</t>
  </si>
  <si>
    <t>Stone Landing Position</t>
  </si>
  <si>
    <r>
      <t>f(x) =x sin</t>
    </r>
    <r>
      <rPr>
        <vertAlign val="superscript"/>
        <sz val="14"/>
        <color theme="1"/>
        <rFont val="Calibri"/>
        <scheme val="minor"/>
      </rPr>
      <t>2</t>
    </r>
    <r>
      <rPr>
        <sz val="14"/>
        <color theme="1"/>
        <rFont val="Calibri"/>
        <scheme val="minor"/>
      </rPr>
      <t>x</t>
    </r>
  </si>
  <si>
    <t>∫sin²x dx</t>
  </si>
  <si>
    <t>= (1/2) ∫2sin²x dx</t>
  </si>
  <si>
    <t>= (1/2) ∫(1 - cos 2x) dx</t>
  </si>
  <si>
    <t>= x/2 - (1/4)sin 2x ... (1) </t>
  </si>
  <si>
    <t>∫xsin²x dx </t>
  </si>
  <si>
    <t>= x ∫sin²x dx - ∫[d/dx(x) ∫sin²x dx] dx</t>
  </si>
  <si>
    <t>= x[x/2 - (1/4)sin 2x] - ∫[x/2 - (1/4)sin 2x] dx [using result (1)]</t>
  </si>
  <si>
    <t>= x²/2 - (x/4)sin 2x - x²/4 - (1/8)cos 2x + c</t>
  </si>
  <si>
    <t>= x²/4 - (x/4)sin 2x - (1/8)cos 2x + c</t>
  </si>
  <si>
    <t>(1)</t>
  </si>
  <si>
    <t>Analytical solution:</t>
  </si>
  <si>
    <t>Circular Pond Exercise</t>
  </si>
  <si>
    <t>Arbitrary function Exercise</t>
  </si>
  <si>
    <t>There are 1,048,576 rows in one spreadsheet. This is the maximum number of iterations you can have by just copying the forumulas down the spreadsheet.</t>
  </si>
  <si>
    <t>Two spreadsheets in this workbook:</t>
  </si>
  <si>
    <r>
      <t xml:space="preserve">Selecting all the rows below a selected cell is achived by </t>
    </r>
    <r>
      <rPr>
        <b/>
        <sz val="14"/>
        <color theme="1"/>
        <rFont val="Calibri"/>
        <scheme val="minor"/>
      </rPr>
      <t>Shift + Ctrl (Command on Mac) +Down Arrow.</t>
    </r>
  </si>
  <si>
    <t>Box Width</t>
  </si>
  <si>
    <t>Box Hight</t>
  </si>
  <si>
    <t>π ≅ 4 x (Nsplash/Ntot)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</si>
</sst>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i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perscript"/>
      <sz val="14"/>
      <color theme="1"/>
      <name val="Calibri"/>
      <scheme val="minor"/>
    </font>
    <font>
      <sz val="13"/>
      <color rgb="FF333333"/>
      <name val="Arial"/>
    </font>
    <font>
      <sz val="14"/>
      <color rgb="FF333333"/>
      <name val="Arial"/>
    </font>
    <font>
      <u/>
      <sz val="14"/>
      <color theme="1"/>
      <name val="Calibri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/>
    <xf numFmtId="0" fontId="0" fillId="4" borderId="0" xfId="0" applyFill="1"/>
    <xf numFmtId="0" fontId="1" fillId="4" borderId="0" xfId="0" applyFont="1" applyFill="1"/>
    <xf numFmtId="0" fontId="7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8" fillId="0" borderId="0" xfId="0" applyFont="1"/>
    <xf numFmtId="49" fontId="9" fillId="0" borderId="0" xfId="0" applyNumberFormat="1" applyFont="1"/>
    <xf numFmtId="0" fontId="10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1</xdr:row>
      <xdr:rowOff>50800</xdr:rowOff>
    </xdr:from>
    <xdr:to>
      <xdr:col>2</xdr:col>
      <xdr:colOff>787400</xdr:colOff>
      <xdr:row>8</xdr:row>
      <xdr:rowOff>356235</xdr:rowOff>
    </xdr:to>
    <xdr:pic>
      <xdr:nvPicPr>
        <xdr:cNvPr id="2" name="Picture 1" descr="SemiCircle.jpg"/>
        <xdr:cNvPicPr/>
      </xdr:nvPicPr>
      <xdr:blipFill rotWithShape="1">
        <a:blip xmlns:r="http://schemas.openxmlformats.org/officeDocument/2006/relationships" r:embed="rId1"/>
        <a:srcRect l="12371"/>
        <a:stretch/>
      </xdr:blipFill>
      <xdr:spPr>
        <a:xfrm>
          <a:off x="279400" y="241300"/>
          <a:ext cx="2159000" cy="1905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2</xdr:row>
      <xdr:rowOff>0</xdr:rowOff>
    </xdr:from>
    <xdr:to>
      <xdr:col>2</xdr:col>
      <xdr:colOff>770255</xdr:colOff>
      <xdr:row>10</xdr:row>
      <xdr:rowOff>80010</xdr:rowOff>
    </xdr:to>
    <xdr:pic>
      <xdr:nvPicPr>
        <xdr:cNvPr id="2" name="Picture 1" descr="Reject3shadedBox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81000"/>
          <a:ext cx="2078355" cy="1934210"/>
        </a:xfrm>
        <a:prstGeom prst="rect">
          <a:avLst/>
        </a:prstGeom>
      </xdr:spPr>
    </xdr:pic>
    <xdr:clientData/>
  </xdr:twoCellAnchor>
  <xdr:twoCellAnchor editAs="oneCell">
    <xdr:from>
      <xdr:col>11</xdr:col>
      <xdr:colOff>241300</xdr:colOff>
      <xdr:row>2</xdr:row>
      <xdr:rowOff>0</xdr:rowOff>
    </xdr:from>
    <xdr:to>
      <xdr:col>13</xdr:col>
      <xdr:colOff>668655</xdr:colOff>
      <xdr:row>10</xdr:row>
      <xdr:rowOff>80010</xdr:rowOff>
    </xdr:to>
    <xdr:pic>
      <xdr:nvPicPr>
        <xdr:cNvPr id="3" name="Picture 2" descr="Reject3shadedBox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6600" y="381000"/>
          <a:ext cx="2078355" cy="1934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C14" sqref="C14"/>
    </sheetView>
  </sheetViews>
  <sheetFormatPr baseColWidth="10" defaultRowHeight="18" x14ac:dyDescent="0"/>
  <cols>
    <col min="1" max="1" width="16.6640625" style="2" customWidth="1"/>
    <col min="2" max="16384" width="10.83203125" style="2"/>
  </cols>
  <sheetData>
    <row r="1" spans="1:2">
      <c r="A1" s="2" t="s">
        <v>38</v>
      </c>
    </row>
    <row r="2" spans="1:2">
      <c r="B2" s="2" t="s">
        <v>35</v>
      </c>
    </row>
    <row r="3" spans="1:2">
      <c r="B3" s="2" t="s">
        <v>36</v>
      </c>
    </row>
    <row r="7" spans="1:2">
      <c r="A7" s="2" t="s">
        <v>37</v>
      </c>
    </row>
    <row r="8" spans="1:2">
      <c r="A8" s="2" t="s">
        <v>39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4"/>
  <sheetViews>
    <sheetView tabSelected="1" workbookViewId="0">
      <selection activeCell="G11" sqref="G11"/>
    </sheetView>
  </sheetViews>
  <sheetFormatPr baseColWidth="10" defaultRowHeight="15" x14ac:dyDescent="0"/>
  <cols>
    <col min="10" max="10" width="11.6640625" customWidth="1"/>
  </cols>
  <sheetData>
    <row r="3" spans="1:10">
      <c r="E3" s="15" t="s">
        <v>11</v>
      </c>
      <c r="F3" s="15"/>
      <c r="G3" s="15"/>
      <c r="H3" s="15"/>
      <c r="I3" s="15"/>
    </row>
    <row r="4" spans="1:10">
      <c r="E4" s="15"/>
      <c r="F4" s="15"/>
      <c r="G4" s="15"/>
      <c r="H4" s="15"/>
      <c r="I4" s="15"/>
    </row>
    <row r="5" spans="1:10">
      <c r="E5" s="15"/>
      <c r="F5" s="15"/>
      <c r="G5" s="15"/>
      <c r="H5" s="15"/>
      <c r="I5" s="15"/>
    </row>
    <row r="6" spans="1:10">
      <c r="E6" s="15"/>
      <c r="F6" s="15"/>
      <c r="G6" s="15"/>
      <c r="H6" s="15"/>
      <c r="I6" s="15"/>
    </row>
    <row r="8" spans="1:10" ht="36" customHeight="1">
      <c r="E8" s="4" t="s">
        <v>7</v>
      </c>
      <c r="F8" s="14">
        <f ca="1">COUNTIF(E15:E1048576, "yes")</f>
        <v>15</v>
      </c>
      <c r="G8" s="3"/>
      <c r="H8" s="20" t="s">
        <v>42</v>
      </c>
      <c r="I8" s="21"/>
      <c r="J8" s="22"/>
    </row>
    <row r="9" spans="1:10" ht="36" customHeight="1">
      <c r="E9" s="4" t="s">
        <v>8</v>
      </c>
      <c r="F9" s="14">
        <f ca="1">COUNTA(E15:E1048576)</f>
        <v>19</v>
      </c>
      <c r="G9" s="3"/>
      <c r="H9" s="16">
        <f ca="1">4*F8/F9</f>
        <v>3.1578947368421053</v>
      </c>
      <c r="I9" s="17"/>
      <c r="J9" s="18"/>
    </row>
    <row r="13" spans="1:10" s="5" customFormat="1" ht="72" customHeight="1">
      <c r="A13" s="5" t="s">
        <v>9</v>
      </c>
      <c r="B13" s="5" t="s">
        <v>4</v>
      </c>
      <c r="C13" s="19" t="s">
        <v>3</v>
      </c>
      <c r="D13" s="19"/>
      <c r="E13" s="5" t="s">
        <v>6</v>
      </c>
    </row>
    <row r="14" spans="1:10" s="2" customFormat="1" ht="18">
      <c r="A14" s="2" t="s">
        <v>10</v>
      </c>
      <c r="B14" s="2" t="s">
        <v>2</v>
      </c>
      <c r="C14" s="2" t="s">
        <v>0</v>
      </c>
      <c r="D14" s="2" t="s">
        <v>1</v>
      </c>
      <c r="E14" s="2" t="s">
        <v>5</v>
      </c>
    </row>
    <row r="15" spans="1:10">
      <c r="A15">
        <v>1</v>
      </c>
      <c r="B15">
        <f ca="1">RAND()</f>
        <v>0.13357452586724516</v>
      </c>
      <c r="C15">
        <f ca="1">B15</f>
        <v>0.13357452586724516</v>
      </c>
      <c r="D15">
        <f ca="1">B16</f>
        <v>0.99510976462502443</v>
      </c>
      <c r="E15" s="1" t="str">
        <f ca="1">IF(C15^2+D15^2&lt;=1,"yes","no")</f>
        <v>no</v>
      </c>
    </row>
    <row r="16" spans="1:10">
      <c r="A16">
        <v>2</v>
      </c>
      <c r="B16">
        <f t="shared" ref="B16:B34" ca="1" si="0">RAND()</f>
        <v>0.99510976462502443</v>
      </c>
      <c r="C16">
        <f t="shared" ref="C16:C31" ca="1" si="1">B16</f>
        <v>0.99510976462502443</v>
      </c>
      <c r="D16">
        <f t="shared" ref="D16:D31" ca="1" si="2">B17</f>
        <v>0.63842973386768176</v>
      </c>
      <c r="E16" s="1" t="str">
        <f t="shared" ref="E16:E31" ca="1" si="3">IF(C16^2+D16^2&lt;=1,"yes","no")</f>
        <v>no</v>
      </c>
    </row>
    <row r="17" spans="1:5">
      <c r="A17">
        <v>3</v>
      </c>
      <c r="B17">
        <f t="shared" ca="1" si="0"/>
        <v>0.63842973386768176</v>
      </c>
      <c r="C17">
        <f t="shared" ca="1" si="1"/>
        <v>0.63842973386768176</v>
      </c>
      <c r="D17">
        <f t="shared" ca="1" si="2"/>
        <v>0.19730262977323909</v>
      </c>
      <c r="E17" s="1" t="str">
        <f t="shared" ca="1" si="3"/>
        <v>yes</v>
      </c>
    </row>
    <row r="18" spans="1:5">
      <c r="A18">
        <v>4</v>
      </c>
      <c r="B18">
        <f t="shared" ca="1" si="0"/>
        <v>0.19730262977323909</v>
      </c>
      <c r="C18">
        <f t="shared" ca="1" si="1"/>
        <v>0.19730262977323909</v>
      </c>
      <c r="D18">
        <f t="shared" ca="1" si="2"/>
        <v>0.53892588632882277</v>
      </c>
      <c r="E18" s="1" t="str">
        <f t="shared" ca="1" si="3"/>
        <v>yes</v>
      </c>
    </row>
    <row r="19" spans="1:5">
      <c r="A19">
        <v>5</v>
      </c>
      <c r="B19">
        <f t="shared" ca="1" si="0"/>
        <v>0.53892588632882277</v>
      </c>
      <c r="C19">
        <f t="shared" ca="1" si="1"/>
        <v>0.53892588632882277</v>
      </c>
      <c r="D19">
        <f t="shared" ca="1" si="2"/>
        <v>0.23450247487232356</v>
      </c>
      <c r="E19" s="1" t="str">
        <f t="shared" ca="1" si="3"/>
        <v>yes</v>
      </c>
    </row>
    <row r="20" spans="1:5">
      <c r="A20">
        <v>6</v>
      </c>
      <c r="B20">
        <f t="shared" ca="1" si="0"/>
        <v>0.23450247487232356</v>
      </c>
      <c r="C20">
        <f t="shared" ca="1" si="1"/>
        <v>0.23450247487232356</v>
      </c>
      <c r="D20">
        <f t="shared" ca="1" si="2"/>
        <v>0.7252979649723803</v>
      </c>
      <c r="E20" s="1" t="str">
        <f t="shared" ca="1" si="3"/>
        <v>yes</v>
      </c>
    </row>
    <row r="21" spans="1:5">
      <c r="A21">
        <v>7</v>
      </c>
      <c r="B21">
        <f t="shared" ca="1" si="0"/>
        <v>0.7252979649723803</v>
      </c>
      <c r="C21">
        <f t="shared" ca="1" si="1"/>
        <v>0.7252979649723803</v>
      </c>
      <c r="D21">
        <f t="shared" ca="1" si="2"/>
        <v>0.28616070289490003</v>
      </c>
      <c r="E21" s="1" t="str">
        <f t="shared" ca="1" si="3"/>
        <v>yes</v>
      </c>
    </row>
    <row r="22" spans="1:5">
      <c r="A22">
        <v>8</v>
      </c>
      <c r="B22">
        <f t="shared" ca="1" si="0"/>
        <v>0.28616070289490003</v>
      </c>
      <c r="C22">
        <f t="shared" ca="1" si="1"/>
        <v>0.28616070289490003</v>
      </c>
      <c r="D22">
        <f t="shared" ca="1" si="2"/>
        <v>0.19744988007939146</v>
      </c>
      <c r="E22" s="1" t="str">
        <f t="shared" ca="1" si="3"/>
        <v>yes</v>
      </c>
    </row>
    <row r="23" spans="1:5">
      <c r="A23">
        <v>9</v>
      </c>
      <c r="B23">
        <f t="shared" ca="1" si="0"/>
        <v>0.19744988007939146</v>
      </c>
      <c r="C23">
        <f t="shared" ca="1" si="1"/>
        <v>0.19744988007939146</v>
      </c>
      <c r="D23">
        <f t="shared" ca="1" si="2"/>
        <v>0.38203227928063843</v>
      </c>
      <c r="E23" s="1" t="str">
        <f t="shared" ca="1" si="3"/>
        <v>yes</v>
      </c>
    </row>
    <row r="24" spans="1:5">
      <c r="A24">
        <v>10</v>
      </c>
      <c r="B24">
        <f t="shared" ca="1" si="0"/>
        <v>0.38203227928063843</v>
      </c>
      <c r="C24">
        <f t="shared" ca="1" si="1"/>
        <v>0.38203227928063843</v>
      </c>
      <c r="D24">
        <f t="shared" ca="1" si="2"/>
        <v>0.59592518232867064</v>
      </c>
      <c r="E24" s="1" t="str">
        <f t="shared" ca="1" si="3"/>
        <v>yes</v>
      </c>
    </row>
    <row r="25" spans="1:5">
      <c r="A25">
        <v>11</v>
      </c>
      <c r="B25">
        <f t="shared" ca="1" si="0"/>
        <v>0.59592518232867064</v>
      </c>
      <c r="C25">
        <f t="shared" ca="1" si="1"/>
        <v>0.59592518232867064</v>
      </c>
      <c r="D25">
        <f t="shared" ca="1" si="2"/>
        <v>0.56868414316898197</v>
      </c>
      <c r="E25" s="1" t="str">
        <f t="shared" ca="1" si="3"/>
        <v>yes</v>
      </c>
    </row>
    <row r="26" spans="1:5">
      <c r="A26">
        <v>12</v>
      </c>
      <c r="B26">
        <f t="shared" ca="1" si="0"/>
        <v>0.56868414316898197</v>
      </c>
      <c r="C26">
        <f t="shared" ca="1" si="1"/>
        <v>0.56868414316898197</v>
      </c>
      <c r="D26">
        <f t="shared" ca="1" si="2"/>
        <v>0.52938254102955529</v>
      </c>
      <c r="E26" s="1" t="str">
        <f t="shared" ca="1" si="3"/>
        <v>yes</v>
      </c>
    </row>
    <row r="27" spans="1:5">
      <c r="A27">
        <v>13</v>
      </c>
      <c r="B27">
        <f t="shared" ca="1" si="0"/>
        <v>0.52938254102955529</v>
      </c>
      <c r="C27">
        <f t="shared" ca="1" si="1"/>
        <v>0.52938254102955529</v>
      </c>
      <c r="D27">
        <f t="shared" ca="1" si="2"/>
        <v>0.48333829810141804</v>
      </c>
      <c r="E27" s="1" t="str">
        <f t="shared" ca="1" si="3"/>
        <v>yes</v>
      </c>
    </row>
    <row r="28" spans="1:5">
      <c r="A28">
        <v>14</v>
      </c>
      <c r="B28">
        <f t="shared" ca="1" si="0"/>
        <v>0.48333829810141804</v>
      </c>
      <c r="C28">
        <f t="shared" ca="1" si="1"/>
        <v>0.48333829810141804</v>
      </c>
      <c r="D28">
        <f t="shared" ca="1" si="2"/>
        <v>0.43396171523253069</v>
      </c>
      <c r="E28" s="1" t="str">
        <f t="shared" ca="1" si="3"/>
        <v>yes</v>
      </c>
    </row>
    <row r="29" spans="1:5">
      <c r="A29">
        <v>15</v>
      </c>
      <c r="B29">
        <f t="shared" ca="1" si="0"/>
        <v>0.43396171523253069</v>
      </c>
      <c r="C29">
        <f t="shared" ca="1" si="1"/>
        <v>0.43396171523253069</v>
      </c>
      <c r="D29">
        <f t="shared" ca="1" si="2"/>
        <v>0.86831066479986829</v>
      </c>
      <c r="E29" s="1" t="str">
        <f t="shared" ca="1" si="3"/>
        <v>yes</v>
      </c>
    </row>
    <row r="30" spans="1:5">
      <c r="A30">
        <v>16</v>
      </c>
      <c r="B30">
        <f t="shared" ca="1" si="0"/>
        <v>0.86831066479986829</v>
      </c>
      <c r="C30">
        <f t="shared" ca="1" si="1"/>
        <v>0.86831066479986829</v>
      </c>
      <c r="D30">
        <f t="shared" ca="1" si="2"/>
        <v>0.63491143650172632</v>
      </c>
      <c r="E30" s="1" t="str">
        <f t="shared" ca="1" si="3"/>
        <v>no</v>
      </c>
    </row>
    <row r="31" spans="1:5">
      <c r="A31">
        <v>17</v>
      </c>
      <c r="B31">
        <f t="shared" ca="1" si="0"/>
        <v>0.63491143650172632</v>
      </c>
      <c r="C31">
        <f t="shared" ca="1" si="1"/>
        <v>0.63491143650172632</v>
      </c>
      <c r="D31">
        <f t="shared" ca="1" si="2"/>
        <v>0.1117942139520911</v>
      </c>
      <c r="E31" s="1" t="str">
        <f t="shared" ca="1" si="3"/>
        <v>yes</v>
      </c>
    </row>
    <row r="32" spans="1:5">
      <c r="A32">
        <v>18</v>
      </c>
      <c r="B32">
        <f t="shared" ca="1" si="0"/>
        <v>0.1117942139520911</v>
      </c>
      <c r="C32">
        <f t="shared" ref="C32" ca="1" si="4">B32</f>
        <v>0.1117942139520911</v>
      </c>
      <c r="D32">
        <f t="shared" ref="D32" ca="1" si="5">B33</f>
        <v>0.48534137676691214</v>
      </c>
      <c r="E32" s="1" t="str">
        <f t="shared" ref="E32" ca="1" si="6">IF(C32^2+D32^2&lt;=1,"yes","no")</f>
        <v>yes</v>
      </c>
    </row>
    <row r="33" spans="1:5">
      <c r="A33">
        <v>19</v>
      </c>
      <c r="B33">
        <f t="shared" ca="1" si="0"/>
        <v>0.48534137676691214</v>
      </c>
      <c r="C33">
        <f t="shared" ref="C33" ca="1" si="7">B33</f>
        <v>0.48534137676691214</v>
      </c>
      <c r="D33">
        <f t="shared" ref="D33" ca="1" si="8">B34</f>
        <v>0.9562520390882796</v>
      </c>
      <c r="E33" s="1" t="str">
        <f t="shared" ref="E33" ca="1" si="9">IF(C33^2+D33^2&lt;=1,"yes","no")</f>
        <v>no</v>
      </c>
    </row>
    <row r="34" spans="1:5">
      <c r="A34">
        <v>20</v>
      </c>
      <c r="B34">
        <f t="shared" ca="1" si="0"/>
        <v>0.9562520390882796</v>
      </c>
    </row>
  </sheetData>
  <mergeCells count="4">
    <mergeCell ref="E3:I6"/>
    <mergeCell ref="H9:J9"/>
    <mergeCell ref="C13:D13"/>
    <mergeCell ref="H8:J8"/>
  </mergeCells>
  <pageMargins left="0.75" right="0.75" top="1" bottom="1" header="0.5" footer="0.5"/>
  <pageSetup orientation="portrait" horizontalDpi="4294967292" verticalDpi="4294967292"/>
  <ignoredErrors>
    <ignoredError sqref="F8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31"/>
  <sheetViews>
    <sheetView workbookViewId="0">
      <selection activeCell="E3" sqref="E3:F3"/>
    </sheetView>
  </sheetViews>
  <sheetFormatPr baseColWidth="10" defaultRowHeight="15" x14ac:dyDescent="0"/>
  <cols>
    <col min="6" max="6" width="12.1640625" bestFit="1" customWidth="1"/>
    <col min="8" max="8" width="12.1640625" bestFit="1" customWidth="1"/>
    <col min="10" max="10" width="12.1640625" bestFit="1" customWidth="1"/>
    <col min="11" max="11" width="2.5" style="7" customWidth="1"/>
  </cols>
  <sheetData>
    <row r="3" spans="1:22" ht="20">
      <c r="E3" s="25" t="s">
        <v>21</v>
      </c>
      <c r="F3" s="26"/>
      <c r="H3" s="28" t="s">
        <v>19</v>
      </c>
      <c r="I3" s="29"/>
      <c r="J3" s="30"/>
      <c r="P3" s="25" t="s">
        <v>23</v>
      </c>
      <c r="Q3" s="26"/>
      <c r="R3" s="2"/>
      <c r="S3" s="28" t="s">
        <v>19</v>
      </c>
      <c r="T3" s="29"/>
      <c r="U3" s="30"/>
    </row>
    <row r="4" spans="1:22" ht="18">
      <c r="E4" s="2" t="s">
        <v>14</v>
      </c>
      <c r="F4" s="2">
        <v>0</v>
      </c>
      <c r="H4" s="23">
        <f ca="1">F6*F7*F8/F10</f>
        <v>12.5</v>
      </c>
      <c r="I4" s="27"/>
      <c r="J4" s="24"/>
      <c r="P4" s="2" t="s">
        <v>14</v>
      </c>
      <c r="Q4" s="2">
        <v>0</v>
      </c>
      <c r="R4" s="2"/>
      <c r="S4" s="23">
        <f ca="1">Q6*Q7*Q8/Q10</f>
        <v>4.4879895051285716</v>
      </c>
      <c r="T4" s="27"/>
      <c r="U4" s="24"/>
    </row>
    <row r="5" spans="1:22" ht="18">
      <c r="E5" s="2" t="s">
        <v>13</v>
      </c>
      <c r="F5" s="2">
        <v>5</v>
      </c>
      <c r="H5" s="2"/>
      <c r="I5" s="2"/>
      <c r="J5" s="2"/>
      <c r="P5" s="2" t="s">
        <v>13</v>
      </c>
      <c r="Q5" s="2">
        <f>2*3.14159265359</f>
        <v>6.2831853071800001</v>
      </c>
      <c r="R5" s="2"/>
      <c r="S5" s="2"/>
      <c r="T5" s="2"/>
      <c r="U5" s="2"/>
    </row>
    <row r="6" spans="1:22" ht="18">
      <c r="E6" s="2" t="s">
        <v>40</v>
      </c>
      <c r="F6" s="2">
        <f>F5-F4</f>
        <v>5</v>
      </c>
      <c r="H6" s="2"/>
      <c r="I6" s="2"/>
      <c r="J6" s="2"/>
      <c r="P6" s="2" t="s">
        <v>40</v>
      </c>
      <c r="Q6" s="2">
        <f>Q5-Q4</f>
        <v>6.2831853071800001</v>
      </c>
      <c r="R6" s="2"/>
      <c r="S6" s="2"/>
      <c r="T6" s="2"/>
      <c r="U6" s="2"/>
    </row>
    <row r="7" spans="1:22" ht="18">
      <c r="E7" s="2" t="s">
        <v>41</v>
      </c>
      <c r="F7" s="2">
        <v>5</v>
      </c>
      <c r="H7" s="28" t="s">
        <v>20</v>
      </c>
      <c r="I7" s="29"/>
      <c r="J7" s="30"/>
      <c r="P7" s="2" t="s">
        <v>41</v>
      </c>
      <c r="Q7" s="2">
        <v>5</v>
      </c>
      <c r="R7" s="2"/>
      <c r="S7" s="28" t="s">
        <v>20</v>
      </c>
      <c r="T7" s="29"/>
      <c r="U7" s="30"/>
    </row>
    <row r="8" spans="1:22" ht="18">
      <c r="E8" s="3" t="s">
        <v>7</v>
      </c>
      <c r="F8" s="3">
        <f ca="1">COUNTIF(H17:H1048541, "yes")</f>
        <v>7</v>
      </c>
      <c r="H8" s="23">
        <f>(F5^2)/2</f>
        <v>12.5</v>
      </c>
      <c r="I8" s="27"/>
      <c r="J8" s="24"/>
      <c r="P8" s="3" t="s">
        <v>7</v>
      </c>
      <c r="Q8" s="3">
        <f ca="1">COUNTIF(S17:S1048541, "yes")</f>
        <v>2</v>
      </c>
      <c r="R8" s="2"/>
      <c r="S8" s="23">
        <f>(((Q5^2)/4)-(SIN(2*Q5)*Q5/4)-COS(2*Q5)/8)-(((Q4^2)/4)-(SIN(2*Q4)*Q4/4)-COS(2*Q4)/8)</f>
        <v>9.869604401089358</v>
      </c>
      <c r="T8" s="27"/>
      <c r="U8" s="24"/>
      <c r="V8" s="9"/>
    </row>
    <row r="9" spans="1:22" ht="18">
      <c r="E9" s="3" t="s">
        <v>18</v>
      </c>
      <c r="F9" s="3">
        <f ca="1">COUNTIF(H17:H1048541, "no")</f>
        <v>7</v>
      </c>
      <c r="H9" s="2"/>
      <c r="I9" s="2"/>
      <c r="J9" s="2"/>
      <c r="P9" s="3" t="s">
        <v>18</v>
      </c>
      <c r="Q9" s="3">
        <f ca="1">COUNTIF(S17:S1048541, "no")</f>
        <v>12</v>
      </c>
      <c r="R9" s="2"/>
      <c r="S9" s="2"/>
      <c r="T9" s="2"/>
      <c r="U9" s="2"/>
    </row>
    <row r="10" spans="1:22" ht="18">
      <c r="E10" s="2" t="s">
        <v>8</v>
      </c>
      <c r="F10" s="2">
        <f ca="1">F8+F9</f>
        <v>14</v>
      </c>
      <c r="H10" s="2"/>
      <c r="I10" s="2"/>
      <c r="J10" s="2"/>
      <c r="P10" s="2" t="s">
        <v>8</v>
      </c>
      <c r="Q10" s="2">
        <f ca="1">Q8+Q9</f>
        <v>14</v>
      </c>
      <c r="R10" s="2"/>
      <c r="S10" s="2"/>
      <c r="T10" s="2"/>
      <c r="U10" s="2"/>
    </row>
    <row r="15" spans="1:22" s="2" customFormat="1" ht="18">
      <c r="E15" s="23" t="s">
        <v>22</v>
      </c>
      <c r="F15" s="24"/>
      <c r="G15"/>
      <c r="H15"/>
      <c r="K15" s="8"/>
      <c r="P15" s="23" t="s">
        <v>22</v>
      </c>
      <c r="Q15" s="24"/>
      <c r="R15"/>
      <c r="S15"/>
    </row>
    <row r="16" spans="1:22" s="2" customFormat="1" ht="18">
      <c r="A16" s="6" t="s">
        <v>10</v>
      </c>
      <c r="B16" s="6" t="s">
        <v>2</v>
      </c>
      <c r="C16" s="6" t="s">
        <v>16</v>
      </c>
      <c r="D16" s="6" t="s">
        <v>17</v>
      </c>
      <c r="E16" s="6" t="s">
        <v>0</v>
      </c>
      <c r="F16" s="6" t="s">
        <v>1</v>
      </c>
      <c r="G16" s="6" t="s">
        <v>12</v>
      </c>
      <c r="H16" s="6" t="s">
        <v>15</v>
      </c>
      <c r="K16" s="8"/>
      <c r="L16" s="6" t="s">
        <v>10</v>
      </c>
      <c r="M16" s="6" t="s">
        <v>2</v>
      </c>
      <c r="N16" s="6" t="s">
        <v>16</v>
      </c>
      <c r="O16" s="6" t="s">
        <v>17</v>
      </c>
      <c r="P16" s="6" t="s">
        <v>0</v>
      </c>
      <c r="Q16" s="6" t="s">
        <v>1</v>
      </c>
      <c r="R16" s="6" t="s">
        <v>12</v>
      </c>
      <c r="S16" s="6" t="s">
        <v>15</v>
      </c>
    </row>
    <row r="17" spans="1:19">
      <c r="A17">
        <v>1</v>
      </c>
      <c r="B17">
        <f ca="1">RAND()</f>
        <v>4.8373878793193437E-2</v>
      </c>
      <c r="C17">
        <f ca="1">B17</f>
        <v>4.8373878793193437E-2</v>
      </c>
      <c r="D17">
        <f ca="1">B18</f>
        <v>0.82304209109239779</v>
      </c>
      <c r="E17">
        <f ca="1">C17*F$6</f>
        <v>0.24186939396596718</v>
      </c>
      <c r="F17">
        <f ca="1">D17*F$7</f>
        <v>4.1152104554619893</v>
      </c>
      <c r="G17">
        <f t="shared" ref="G17:G30" ca="1" si="0">E17</f>
        <v>0.24186939396596718</v>
      </c>
      <c r="H17" s="1" t="str">
        <f t="shared" ref="H17:H30" ca="1" si="1">IF(F17&lt;=G17,"yes","no")</f>
        <v>no</v>
      </c>
      <c r="L17">
        <v>1</v>
      </c>
      <c r="M17">
        <f ca="1">RAND()</f>
        <v>0.34213180598537485</v>
      </c>
      <c r="N17">
        <f ca="1">M17</f>
        <v>0.34213180598537485</v>
      </c>
      <c r="O17">
        <f ca="1">M18</f>
        <v>0.93736509601354334</v>
      </c>
      <c r="P17">
        <f ca="1">N17*Q$6</f>
        <v>2.1496775364862657</v>
      </c>
      <c r="Q17">
        <f ca="1">O17*Q$7</f>
        <v>4.6868254800677169</v>
      </c>
      <c r="R17">
        <f t="shared" ref="R17:R30" ca="1" si="2">P17*(SIN(P17))^2</f>
        <v>1.506268246461957</v>
      </c>
      <c r="S17" s="1" t="str">
        <f t="shared" ref="S17:S30" ca="1" si="3">IF(Q17&lt;=R17,"yes","no")</f>
        <v>no</v>
      </c>
    </row>
    <row r="18" spans="1:19">
      <c r="A18">
        <v>2</v>
      </c>
      <c r="B18">
        <f t="shared" ref="B18:B31" ca="1" si="4">RAND()</f>
        <v>0.82304209109239779</v>
      </c>
      <c r="C18">
        <f t="shared" ref="C18:C30" ca="1" si="5">B18</f>
        <v>0.82304209109239779</v>
      </c>
      <c r="D18">
        <f t="shared" ref="D18:D29" ca="1" si="6">B19</f>
        <v>0.46108247124389556</v>
      </c>
      <c r="E18">
        <f t="shared" ref="E18:E30" ca="1" si="7">C18*F$6</f>
        <v>4.1152104554619893</v>
      </c>
      <c r="F18">
        <f t="shared" ref="F18:F30" ca="1" si="8">D18*F$7</f>
        <v>2.3054123562194779</v>
      </c>
      <c r="G18">
        <f t="shared" ca="1" si="0"/>
        <v>4.1152104554619893</v>
      </c>
      <c r="H18" s="1" t="str">
        <f t="shared" ca="1" si="1"/>
        <v>yes</v>
      </c>
      <c r="L18">
        <v>2</v>
      </c>
      <c r="M18">
        <f t="shared" ref="M18:M31" ca="1" si="9">RAND()</f>
        <v>0.93736509601354334</v>
      </c>
      <c r="N18">
        <f t="shared" ref="N18:N30" ca="1" si="10">M18</f>
        <v>0.93736509601354334</v>
      </c>
      <c r="O18">
        <f t="shared" ref="O18:O29" ca="1" si="11">M19</f>
        <v>0.92424232607068657</v>
      </c>
      <c r="P18">
        <f t="shared" ref="P18:P30" ca="1" si="12">N18*Q$6</f>
        <v>5.8896385987356652</v>
      </c>
      <c r="Q18">
        <f t="shared" ref="Q18:Q30" ca="1" si="13">O18*Q$7</f>
        <v>4.6212116303534332</v>
      </c>
      <c r="R18">
        <f t="shared" ca="1" si="2"/>
        <v>0.86605062308958114</v>
      </c>
      <c r="S18" s="1" t="str">
        <f t="shared" ca="1" si="3"/>
        <v>no</v>
      </c>
    </row>
    <row r="19" spans="1:19">
      <c r="A19">
        <v>3</v>
      </c>
      <c r="B19">
        <f t="shared" ca="1" si="4"/>
        <v>0.46108247124389556</v>
      </c>
      <c r="C19">
        <f t="shared" ca="1" si="5"/>
        <v>0.46108247124389556</v>
      </c>
      <c r="D19">
        <f t="shared" ca="1" si="6"/>
        <v>0.88300066967804969</v>
      </c>
      <c r="E19">
        <f t="shared" ca="1" si="7"/>
        <v>2.3054123562194779</v>
      </c>
      <c r="F19">
        <f t="shared" ca="1" si="8"/>
        <v>4.4150033483902487</v>
      </c>
      <c r="G19">
        <f t="shared" ca="1" si="0"/>
        <v>2.3054123562194779</v>
      </c>
      <c r="H19" s="1" t="str">
        <f t="shared" ca="1" si="1"/>
        <v>no</v>
      </c>
      <c r="L19">
        <v>3</v>
      </c>
      <c r="M19">
        <f t="shared" ca="1" si="9"/>
        <v>0.92424232607068657</v>
      </c>
      <c r="N19">
        <f t="shared" ca="1" si="10"/>
        <v>0.92424232607068657</v>
      </c>
      <c r="O19">
        <f t="shared" ca="1" si="11"/>
        <v>0.90474884088044749</v>
      </c>
      <c r="P19">
        <f t="shared" ca="1" si="12"/>
        <v>5.8071858034412047</v>
      </c>
      <c r="Q19">
        <f t="shared" ca="1" si="13"/>
        <v>4.5237442044022371</v>
      </c>
      <c r="R19">
        <f t="shared" ca="1" si="2"/>
        <v>1.2193466943497966</v>
      </c>
      <c r="S19" s="1" t="str">
        <f t="shared" ca="1" si="3"/>
        <v>no</v>
      </c>
    </row>
    <row r="20" spans="1:19">
      <c r="A20">
        <v>4</v>
      </c>
      <c r="B20">
        <f t="shared" ca="1" si="4"/>
        <v>0.88300066967804969</v>
      </c>
      <c r="C20">
        <f t="shared" ca="1" si="5"/>
        <v>0.88300066967804969</v>
      </c>
      <c r="D20">
        <f t="shared" ca="1" si="6"/>
        <v>0.14341548926606174</v>
      </c>
      <c r="E20">
        <f t="shared" ca="1" si="7"/>
        <v>4.4150033483902487</v>
      </c>
      <c r="F20">
        <f t="shared" ca="1" si="8"/>
        <v>0.71707744633030868</v>
      </c>
      <c r="G20">
        <f t="shared" ca="1" si="0"/>
        <v>4.4150033483902487</v>
      </c>
      <c r="H20" s="1" t="str">
        <f t="shared" ca="1" si="1"/>
        <v>yes</v>
      </c>
      <c r="L20">
        <v>4</v>
      </c>
      <c r="M20">
        <f t="shared" ca="1" si="9"/>
        <v>0.90474884088044749</v>
      </c>
      <c r="N20">
        <f t="shared" ca="1" si="10"/>
        <v>0.90474884088044749</v>
      </c>
      <c r="O20">
        <f t="shared" ca="1" si="11"/>
        <v>5.6272288650418001E-2</v>
      </c>
      <c r="P20">
        <f t="shared" ca="1" si="12"/>
        <v>5.6847046237081633</v>
      </c>
      <c r="Q20">
        <f t="shared" ca="1" si="13"/>
        <v>0.28136144325209</v>
      </c>
      <c r="R20">
        <f t="shared" ca="1" si="2"/>
        <v>1.8043587815819317</v>
      </c>
      <c r="S20" s="1" t="str">
        <f t="shared" ca="1" si="3"/>
        <v>yes</v>
      </c>
    </row>
    <row r="21" spans="1:19">
      <c r="A21">
        <v>5</v>
      </c>
      <c r="B21">
        <f t="shared" ca="1" si="4"/>
        <v>0.14341548926606174</v>
      </c>
      <c r="C21">
        <f t="shared" ca="1" si="5"/>
        <v>0.14341548926606174</v>
      </c>
      <c r="D21">
        <f t="shared" ca="1" si="6"/>
        <v>0.62416618361755394</v>
      </c>
      <c r="E21">
        <f t="shared" ca="1" si="7"/>
        <v>0.71707744633030868</v>
      </c>
      <c r="F21">
        <f t="shared" ca="1" si="8"/>
        <v>3.1208309180877696</v>
      </c>
      <c r="G21">
        <f t="shared" ca="1" si="0"/>
        <v>0.71707744633030868</v>
      </c>
      <c r="H21" s="1" t="str">
        <f t="shared" ca="1" si="1"/>
        <v>no</v>
      </c>
      <c r="L21">
        <v>5</v>
      </c>
      <c r="M21">
        <f t="shared" ca="1" si="9"/>
        <v>5.6272288650418001E-2</v>
      </c>
      <c r="N21">
        <f t="shared" ca="1" si="10"/>
        <v>5.6272288650418001E-2</v>
      </c>
      <c r="O21">
        <f t="shared" ca="1" si="11"/>
        <v>5.8178214739756817E-2</v>
      </c>
      <c r="P21">
        <f t="shared" ca="1" si="12"/>
        <v>0.35356921724969825</v>
      </c>
      <c r="Q21">
        <f t="shared" ca="1" si="13"/>
        <v>0.29089107369878409</v>
      </c>
      <c r="R21">
        <f t="shared" ca="1" si="2"/>
        <v>4.2388700389424112E-2</v>
      </c>
      <c r="S21" s="1" t="str">
        <f t="shared" ca="1" si="3"/>
        <v>no</v>
      </c>
    </row>
    <row r="22" spans="1:19">
      <c r="A22">
        <v>6</v>
      </c>
      <c r="B22">
        <f t="shared" ca="1" si="4"/>
        <v>0.62416618361755394</v>
      </c>
      <c r="C22">
        <f t="shared" ca="1" si="5"/>
        <v>0.62416618361755394</v>
      </c>
      <c r="D22">
        <f t="shared" ca="1" si="6"/>
        <v>0.39860032252771904</v>
      </c>
      <c r="E22">
        <f t="shared" ca="1" si="7"/>
        <v>3.1208309180877696</v>
      </c>
      <c r="F22">
        <f t="shared" ca="1" si="8"/>
        <v>1.9930016126385952</v>
      </c>
      <c r="G22">
        <f t="shared" ca="1" si="0"/>
        <v>3.1208309180877696</v>
      </c>
      <c r="H22" s="1" t="str">
        <f t="shared" ca="1" si="1"/>
        <v>yes</v>
      </c>
      <c r="L22">
        <v>6</v>
      </c>
      <c r="M22">
        <f t="shared" ca="1" si="9"/>
        <v>5.8178214739756817E-2</v>
      </c>
      <c r="N22">
        <f t="shared" ca="1" si="10"/>
        <v>5.8178214739756817E-2</v>
      </c>
      <c r="O22">
        <f t="shared" ca="1" si="11"/>
        <v>0.77868572380688927</v>
      </c>
      <c r="P22">
        <f t="shared" ca="1" si="12"/>
        <v>0.36554450405080297</v>
      </c>
      <c r="Q22">
        <f t="shared" ca="1" si="13"/>
        <v>3.8934286190344465</v>
      </c>
      <c r="R22">
        <f t="shared" ca="1" si="2"/>
        <v>4.6707863132714904E-2</v>
      </c>
      <c r="S22" s="1" t="str">
        <f t="shared" ca="1" si="3"/>
        <v>no</v>
      </c>
    </row>
    <row r="23" spans="1:19">
      <c r="A23">
        <v>7</v>
      </c>
      <c r="B23">
        <f t="shared" ca="1" si="4"/>
        <v>0.39860032252771904</v>
      </c>
      <c r="C23">
        <f t="shared" ca="1" si="5"/>
        <v>0.39860032252771904</v>
      </c>
      <c r="D23">
        <f t="shared" ca="1" si="6"/>
        <v>0.26006839621312761</v>
      </c>
      <c r="E23">
        <f t="shared" ca="1" si="7"/>
        <v>1.9930016126385952</v>
      </c>
      <c r="F23">
        <f t="shared" ca="1" si="8"/>
        <v>1.300341981065638</v>
      </c>
      <c r="G23">
        <f t="shared" ca="1" si="0"/>
        <v>1.9930016126385952</v>
      </c>
      <c r="H23" s="1" t="str">
        <f t="shared" ca="1" si="1"/>
        <v>yes</v>
      </c>
      <c r="L23">
        <v>7</v>
      </c>
      <c r="M23">
        <f t="shared" ca="1" si="9"/>
        <v>0.77868572380688927</v>
      </c>
      <c r="N23">
        <f t="shared" ca="1" si="10"/>
        <v>0.77868572380688927</v>
      </c>
      <c r="O23">
        <f t="shared" ca="1" si="11"/>
        <v>0.17552188656533341</v>
      </c>
      <c r="P23">
        <f t="shared" ca="1" si="12"/>
        <v>4.8926266987342704</v>
      </c>
      <c r="Q23">
        <f t="shared" ca="1" si="13"/>
        <v>0.87760943282666704</v>
      </c>
      <c r="R23">
        <f t="shared" ca="1" si="2"/>
        <v>4.7354002654308278</v>
      </c>
      <c r="S23" s="1" t="str">
        <f t="shared" ca="1" si="3"/>
        <v>yes</v>
      </c>
    </row>
    <row r="24" spans="1:19">
      <c r="A24">
        <v>8</v>
      </c>
      <c r="B24">
        <f t="shared" ca="1" si="4"/>
        <v>0.26006839621312761</v>
      </c>
      <c r="C24">
        <f t="shared" ca="1" si="5"/>
        <v>0.26006839621312761</v>
      </c>
      <c r="D24">
        <f t="shared" ca="1" si="6"/>
        <v>0.34213583677689607</v>
      </c>
      <c r="E24">
        <f t="shared" ca="1" si="7"/>
        <v>1.300341981065638</v>
      </c>
      <c r="F24">
        <f t="shared" ca="1" si="8"/>
        <v>1.7106791838844804</v>
      </c>
      <c r="G24">
        <f t="shared" ca="1" si="0"/>
        <v>1.300341981065638</v>
      </c>
      <c r="H24" s="1" t="str">
        <f t="shared" ca="1" si="1"/>
        <v>no</v>
      </c>
      <c r="L24">
        <v>8</v>
      </c>
      <c r="M24">
        <f t="shared" ca="1" si="9"/>
        <v>0.17552188656533341</v>
      </c>
      <c r="N24">
        <f t="shared" ca="1" si="10"/>
        <v>0.17552188656533341</v>
      </c>
      <c r="O24">
        <f t="shared" ca="1" si="11"/>
        <v>0.35256004363216975</v>
      </c>
      <c r="P24">
        <f t="shared" ca="1" si="12"/>
        <v>1.1028365387558174</v>
      </c>
      <c r="Q24">
        <f t="shared" ca="1" si="13"/>
        <v>1.7628002181608489</v>
      </c>
      <c r="R24">
        <f t="shared" ca="1" si="2"/>
        <v>0.87845247108637181</v>
      </c>
      <c r="S24" s="1" t="str">
        <f t="shared" ca="1" si="3"/>
        <v>no</v>
      </c>
    </row>
    <row r="25" spans="1:19">
      <c r="A25">
        <v>9</v>
      </c>
      <c r="B25">
        <f t="shared" ca="1" si="4"/>
        <v>0.34213583677689607</v>
      </c>
      <c r="C25">
        <f t="shared" ca="1" si="5"/>
        <v>0.34213583677689607</v>
      </c>
      <c r="D25">
        <f t="shared" ca="1" si="6"/>
        <v>0.39758380769702628</v>
      </c>
      <c r="E25">
        <f t="shared" ca="1" si="7"/>
        <v>1.7106791838844804</v>
      </c>
      <c r="F25">
        <f t="shared" ca="1" si="8"/>
        <v>1.9879190384851313</v>
      </c>
      <c r="G25">
        <f t="shared" ca="1" si="0"/>
        <v>1.7106791838844804</v>
      </c>
      <c r="H25" s="1" t="str">
        <f t="shared" ca="1" si="1"/>
        <v>no</v>
      </c>
      <c r="L25">
        <v>9</v>
      </c>
      <c r="M25">
        <f t="shared" ca="1" si="9"/>
        <v>0.35256004363216975</v>
      </c>
      <c r="N25">
        <f t="shared" ca="1" si="10"/>
        <v>0.35256004363216975</v>
      </c>
      <c r="O25">
        <f t="shared" ca="1" si="11"/>
        <v>0.92816380007545329</v>
      </c>
      <c r="P25">
        <f t="shared" ca="1" si="12"/>
        <v>2.2152000860483887</v>
      </c>
      <c r="Q25">
        <f t="shared" ca="1" si="13"/>
        <v>4.6408190003772667</v>
      </c>
      <c r="R25">
        <f t="shared" ca="1" si="2"/>
        <v>1.4158079814208768</v>
      </c>
      <c r="S25" s="1" t="str">
        <f t="shared" ca="1" si="3"/>
        <v>no</v>
      </c>
    </row>
    <row r="26" spans="1:19">
      <c r="A26">
        <v>10</v>
      </c>
      <c r="B26">
        <f t="shared" ca="1" si="4"/>
        <v>0.39758380769702628</v>
      </c>
      <c r="C26">
        <f t="shared" ca="1" si="5"/>
        <v>0.39758380769702628</v>
      </c>
      <c r="D26">
        <f t="shared" ca="1" si="6"/>
        <v>0.23207747576781412</v>
      </c>
      <c r="E26">
        <f t="shared" ca="1" si="7"/>
        <v>1.9879190384851313</v>
      </c>
      <c r="F26">
        <f t="shared" ca="1" si="8"/>
        <v>1.1603873788390706</v>
      </c>
      <c r="G26">
        <f t="shared" ca="1" si="0"/>
        <v>1.9879190384851313</v>
      </c>
      <c r="H26" s="1" t="str">
        <f t="shared" ca="1" si="1"/>
        <v>yes</v>
      </c>
      <c r="L26">
        <v>10</v>
      </c>
      <c r="M26">
        <f t="shared" ca="1" si="9"/>
        <v>0.92816380007545329</v>
      </c>
      <c r="N26">
        <f t="shared" ca="1" si="10"/>
        <v>0.92816380007545329</v>
      </c>
      <c r="O26">
        <f t="shared" ca="1" si="11"/>
        <v>0.58830758559427865</v>
      </c>
      <c r="P26">
        <f t="shared" ca="1" si="12"/>
        <v>5.8318251512904435</v>
      </c>
      <c r="Q26">
        <f t="shared" ca="1" si="13"/>
        <v>2.9415379279713934</v>
      </c>
      <c r="R26">
        <f t="shared" ca="1" si="2"/>
        <v>1.1095724498275583</v>
      </c>
      <c r="S26" s="1" t="str">
        <f t="shared" ca="1" si="3"/>
        <v>no</v>
      </c>
    </row>
    <row r="27" spans="1:19">
      <c r="A27">
        <v>11</v>
      </c>
      <c r="B27">
        <f t="shared" ca="1" si="4"/>
        <v>0.23207747576781412</v>
      </c>
      <c r="C27">
        <f t="shared" ca="1" si="5"/>
        <v>0.23207747576781412</v>
      </c>
      <c r="D27">
        <f t="shared" ca="1" si="6"/>
        <v>0.12909219594419663</v>
      </c>
      <c r="E27">
        <f t="shared" ca="1" si="7"/>
        <v>1.1603873788390706</v>
      </c>
      <c r="F27">
        <f t="shared" ca="1" si="8"/>
        <v>0.64546097972098315</v>
      </c>
      <c r="G27">
        <f t="shared" ca="1" si="0"/>
        <v>1.1603873788390706</v>
      </c>
      <c r="H27" s="1" t="str">
        <f t="shared" ca="1" si="1"/>
        <v>yes</v>
      </c>
      <c r="L27">
        <v>11</v>
      </c>
      <c r="M27">
        <f t="shared" ca="1" si="9"/>
        <v>0.58830758559427865</v>
      </c>
      <c r="N27">
        <f t="shared" ca="1" si="10"/>
        <v>0.58830758559427865</v>
      </c>
      <c r="O27">
        <f t="shared" ca="1" si="11"/>
        <v>0.2400187817425764</v>
      </c>
      <c r="P27">
        <f t="shared" ca="1" si="12"/>
        <v>3.6964455779085119</v>
      </c>
      <c r="Q27">
        <f t="shared" ca="1" si="13"/>
        <v>1.2000939087128821</v>
      </c>
      <c r="R27">
        <f t="shared" ca="1" si="2"/>
        <v>1.0259023228170752</v>
      </c>
      <c r="S27" s="1" t="str">
        <f t="shared" ca="1" si="3"/>
        <v>no</v>
      </c>
    </row>
    <row r="28" spans="1:19">
      <c r="A28">
        <v>12</v>
      </c>
      <c r="B28">
        <f t="shared" ca="1" si="4"/>
        <v>0.12909219594419663</v>
      </c>
      <c r="C28">
        <f t="shared" ca="1" si="5"/>
        <v>0.12909219594419663</v>
      </c>
      <c r="D28">
        <f t="shared" ca="1" si="6"/>
        <v>0.83445314522664482</v>
      </c>
      <c r="E28">
        <f t="shared" ca="1" si="7"/>
        <v>0.64546097972098315</v>
      </c>
      <c r="F28">
        <f t="shared" ca="1" si="8"/>
        <v>4.1722657261332241</v>
      </c>
      <c r="G28">
        <f t="shared" ca="1" si="0"/>
        <v>0.64546097972098315</v>
      </c>
      <c r="H28" s="1" t="str">
        <f t="shared" ca="1" si="1"/>
        <v>no</v>
      </c>
      <c r="L28">
        <v>12</v>
      </c>
      <c r="M28">
        <f t="shared" ca="1" si="9"/>
        <v>0.2400187817425764</v>
      </c>
      <c r="N28">
        <f t="shared" ca="1" si="10"/>
        <v>0.2400187817425764</v>
      </c>
      <c r="O28">
        <f t="shared" ca="1" si="11"/>
        <v>0.48382235662899586</v>
      </c>
      <c r="P28">
        <f t="shared" ca="1" si="12"/>
        <v>1.5080824828921993</v>
      </c>
      <c r="Q28">
        <f t="shared" ca="1" si="13"/>
        <v>2.4191117831449791</v>
      </c>
      <c r="R28">
        <f t="shared" ca="1" si="2"/>
        <v>1.5021589268956461</v>
      </c>
      <c r="S28" s="1" t="str">
        <f t="shared" ca="1" si="3"/>
        <v>no</v>
      </c>
    </row>
    <row r="29" spans="1:19">
      <c r="A29">
        <v>13</v>
      </c>
      <c r="B29">
        <f t="shared" ca="1" si="4"/>
        <v>0.83445314522664482</v>
      </c>
      <c r="C29">
        <f t="shared" ca="1" si="5"/>
        <v>0.83445314522664482</v>
      </c>
      <c r="D29">
        <f t="shared" ca="1" si="6"/>
        <v>0.19801037857243853</v>
      </c>
      <c r="E29">
        <f t="shared" ca="1" si="7"/>
        <v>4.1722657261332241</v>
      </c>
      <c r="F29">
        <f t="shared" ca="1" si="8"/>
        <v>0.99005189286219264</v>
      </c>
      <c r="G29">
        <f t="shared" ca="1" si="0"/>
        <v>4.1722657261332241</v>
      </c>
      <c r="H29" s="1" t="str">
        <f t="shared" ca="1" si="1"/>
        <v>yes</v>
      </c>
      <c r="L29">
        <v>13</v>
      </c>
      <c r="M29">
        <f t="shared" ca="1" si="9"/>
        <v>0.48382235662899586</v>
      </c>
      <c r="N29">
        <f t="shared" ca="1" si="10"/>
        <v>0.48382235662899586</v>
      </c>
      <c r="O29">
        <f t="shared" ca="1" si="11"/>
        <v>0.54661211877971094</v>
      </c>
      <c r="P29">
        <f t="shared" ca="1" si="12"/>
        <v>3.0399455224565091</v>
      </c>
      <c r="Q29">
        <f t="shared" ca="1" si="13"/>
        <v>2.7330605938985548</v>
      </c>
      <c r="R29">
        <f t="shared" ca="1" si="2"/>
        <v>3.1301114879354053E-2</v>
      </c>
      <c r="S29" s="1" t="str">
        <f t="shared" ca="1" si="3"/>
        <v>no</v>
      </c>
    </row>
    <row r="30" spans="1:19">
      <c r="A30">
        <v>14</v>
      </c>
      <c r="B30">
        <f t="shared" ca="1" si="4"/>
        <v>0.19801037857243853</v>
      </c>
      <c r="C30">
        <f t="shared" ca="1" si="5"/>
        <v>0.19801037857243853</v>
      </c>
      <c r="D30">
        <f ca="1">B31</f>
        <v>0.46355193268703476</v>
      </c>
      <c r="E30">
        <f t="shared" ca="1" si="7"/>
        <v>0.99005189286219264</v>
      </c>
      <c r="F30">
        <f t="shared" ca="1" si="8"/>
        <v>2.317759663435174</v>
      </c>
      <c r="G30">
        <f t="shared" ca="1" si="0"/>
        <v>0.99005189286219264</v>
      </c>
      <c r="H30" s="1" t="str">
        <f t="shared" ca="1" si="1"/>
        <v>no</v>
      </c>
      <c r="L30">
        <v>14</v>
      </c>
      <c r="M30">
        <f t="shared" ca="1" si="9"/>
        <v>0.54661211877971094</v>
      </c>
      <c r="N30">
        <f t="shared" ca="1" si="10"/>
        <v>0.54661211877971094</v>
      </c>
      <c r="O30">
        <f ca="1">M31</f>
        <v>0.97975825179313625</v>
      </c>
      <c r="P30">
        <f t="shared" ca="1" si="12"/>
        <v>3.4344652334432086</v>
      </c>
      <c r="Q30">
        <f t="shared" ca="1" si="13"/>
        <v>4.898791258965681</v>
      </c>
      <c r="R30">
        <f t="shared" ca="1" si="2"/>
        <v>0.28626202855627697</v>
      </c>
      <c r="S30" s="1" t="str">
        <f t="shared" ca="1" si="3"/>
        <v>no</v>
      </c>
    </row>
    <row r="31" spans="1:19">
      <c r="A31">
        <v>15</v>
      </c>
      <c r="B31">
        <f t="shared" ca="1" si="4"/>
        <v>0.46355193268703476</v>
      </c>
      <c r="L31">
        <v>15</v>
      </c>
      <c r="M31">
        <f t="shared" ca="1" si="9"/>
        <v>0.97975825179313625</v>
      </c>
    </row>
  </sheetData>
  <mergeCells count="12">
    <mergeCell ref="E15:F15"/>
    <mergeCell ref="P15:Q15"/>
    <mergeCell ref="P3:Q3"/>
    <mergeCell ref="H8:J8"/>
    <mergeCell ref="S8:U8"/>
    <mergeCell ref="H3:J3"/>
    <mergeCell ref="S3:U3"/>
    <mergeCell ref="S7:U7"/>
    <mergeCell ref="H7:J7"/>
    <mergeCell ref="E3:F3"/>
    <mergeCell ref="H4:J4"/>
    <mergeCell ref="S4:U4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F18" sqref="F18"/>
    </sheetView>
  </sheetViews>
  <sheetFormatPr baseColWidth="10" defaultRowHeight="18" x14ac:dyDescent="0"/>
  <cols>
    <col min="1" max="1" width="16.6640625" style="10" customWidth="1"/>
    <col min="2" max="16384" width="10.83203125" style="2"/>
  </cols>
  <sheetData>
    <row r="1" spans="1:2">
      <c r="A1" s="13" t="s">
        <v>34</v>
      </c>
    </row>
    <row r="2" spans="1:2">
      <c r="A2" s="11" t="s">
        <v>33</v>
      </c>
      <c r="B2" s="12" t="s">
        <v>24</v>
      </c>
    </row>
    <row r="3" spans="1:2">
      <c r="B3" s="12" t="s">
        <v>25</v>
      </c>
    </row>
    <row r="4" spans="1:2">
      <c r="B4" s="12" t="s">
        <v>26</v>
      </c>
    </row>
    <row r="5" spans="1:2">
      <c r="B5" s="12" t="s">
        <v>27</v>
      </c>
    </row>
    <row r="6" spans="1:2">
      <c r="B6" s="12"/>
    </row>
    <row r="8" spans="1:2">
      <c r="B8" s="12" t="s">
        <v>28</v>
      </c>
    </row>
    <row r="9" spans="1:2">
      <c r="B9" s="12" t="s">
        <v>29</v>
      </c>
    </row>
    <row r="10" spans="1:2">
      <c r="B10" s="12" t="s">
        <v>30</v>
      </c>
    </row>
    <row r="11" spans="1:2">
      <c r="B11" s="12" t="s">
        <v>31</v>
      </c>
    </row>
    <row r="12" spans="1:2">
      <c r="B12" s="12" t="s">
        <v>32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CircularPond</vt:lpstr>
      <vt:lpstr>ArbShapePond</vt:lpstr>
      <vt:lpstr>Notes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Sofya Borinskaya</dc:creator>
  <cp:lastModifiedBy>Sofya Borinskaya</cp:lastModifiedBy>
  <dcterms:created xsi:type="dcterms:W3CDTF">2013-02-12T03:15:47Z</dcterms:created>
  <dcterms:modified xsi:type="dcterms:W3CDTF">2013-03-06T13:58:15Z</dcterms:modified>
</cp:coreProperties>
</file>